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go365.sharepoint.com/sites/RMPWattsmartHomes/Shared Documents/QAQC/Sarah's Folder/_website/"/>
    </mc:Choice>
  </mc:AlternateContent>
  <xr:revisionPtr revIDLastSave="30" documentId="8_{3254CF1B-9E4B-4890-BD63-02EE55DAA74B}" xr6:coauthVersionLast="47" xr6:coauthVersionMax="47" xr10:uidLastSave="{6B96F24E-A08F-49DA-923D-8DBDD798CC83}"/>
  <workbookProtection workbookAlgorithmName="SHA-512" workbookHashValue="sB8IgVeiLhd/JMdD4dyVDbvcWgmR97FrmeXzziHnFBzSnkJ3liFnhIzXblTYbeuU+obVAYA5bk/PbYYVaJ3W6w==" workbookSaltValue="rQfnlUTq/REhQFosr+x1hg==" workbookSpinCount="100000" lockStructure="1"/>
  <bookViews>
    <workbookView xWindow="1260" yWindow="1110" windowWidth="27540" windowHeight="15090" xr2:uid="{76B13743-118E-4B40-BAA7-FE35ED6FE154}"/>
  </bookViews>
  <sheets>
    <sheet name="Idaho" sheetId="1" r:id="rId1"/>
  </sheets>
  <definedNames>
    <definedName name="_xlnm.Print_Area" localSheetId="0">Idaho!$A$1:$N$65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M75" i="1" l="1"/>
  <c r="L75" i="1"/>
  <c r="N74" i="1"/>
  <c r="M74" i="1"/>
  <c r="L74" i="1"/>
  <c r="N73" i="1"/>
  <c r="M73" i="1"/>
  <c r="L73" i="1"/>
  <c r="N72" i="1"/>
  <c r="M72" i="1"/>
  <c r="L72" i="1"/>
  <c r="N71" i="1"/>
  <c r="M69" i="1"/>
  <c r="L69" i="1"/>
  <c r="N68" i="1"/>
  <c r="M68" i="1"/>
  <c r="L68" i="1"/>
  <c r="N67" i="1"/>
  <c r="M67" i="1"/>
  <c r="L67" i="1"/>
  <c r="N66" i="1"/>
  <c r="M66" i="1"/>
  <c r="L66" i="1"/>
  <c r="J66" i="1"/>
  <c r="K66" i="1" s="1"/>
  <c r="N65" i="1"/>
  <c r="L65" i="1"/>
  <c r="K65" i="1"/>
  <c r="H65" i="1"/>
  <c r="J65" i="1" s="1"/>
  <c r="L64" i="1"/>
  <c r="K64" i="1"/>
  <c r="H64" i="1"/>
  <c r="J64" i="1" s="1"/>
  <c r="L63" i="1"/>
  <c r="K63" i="1"/>
  <c r="H63" i="1"/>
  <c r="J63" i="1" s="1"/>
  <c r="L62" i="1"/>
  <c r="K62" i="1"/>
  <c r="H62" i="1"/>
  <c r="J62" i="1" s="1"/>
  <c r="L61" i="1"/>
  <c r="K61" i="1"/>
  <c r="H61" i="1"/>
  <c r="J61" i="1" s="1"/>
  <c r="L60" i="1"/>
  <c r="K60" i="1"/>
  <c r="H60" i="1"/>
  <c r="J60" i="1" s="1"/>
  <c r="L59" i="1"/>
  <c r="K59" i="1"/>
  <c r="H59" i="1"/>
  <c r="J59" i="1" s="1"/>
  <c r="L58" i="1"/>
  <c r="K58" i="1"/>
  <c r="H58" i="1"/>
  <c r="J58" i="1" s="1"/>
  <c r="L57" i="1"/>
  <c r="K57" i="1"/>
  <c r="H57" i="1"/>
  <c r="J57" i="1" s="1"/>
  <c r="L56" i="1"/>
  <c r="K56" i="1"/>
  <c r="H56" i="1"/>
  <c r="J56" i="1" s="1"/>
  <c r="L55" i="1"/>
  <c r="K55" i="1"/>
  <c r="H55" i="1"/>
  <c r="J55" i="1" s="1"/>
  <c r="L54" i="1"/>
  <c r="K54" i="1"/>
  <c r="H54" i="1"/>
  <c r="J54" i="1" s="1"/>
  <c r="L53" i="1"/>
  <c r="K53" i="1"/>
  <c r="H53" i="1"/>
  <c r="J53" i="1" s="1"/>
  <c r="L52" i="1"/>
  <c r="K52" i="1"/>
  <c r="H52" i="1"/>
  <c r="J52" i="1" s="1"/>
  <c r="L51" i="1"/>
  <c r="K51" i="1"/>
  <c r="H51" i="1"/>
  <c r="J51" i="1" s="1"/>
  <c r="L50" i="1"/>
  <c r="K50" i="1"/>
  <c r="H50" i="1"/>
  <c r="J50" i="1" s="1"/>
  <c r="L49" i="1"/>
  <c r="K49" i="1"/>
  <c r="H49" i="1"/>
  <c r="J49" i="1" s="1"/>
  <c r="L48" i="1"/>
  <c r="K48" i="1"/>
  <c r="H48" i="1"/>
  <c r="J48" i="1" s="1"/>
  <c r="L47" i="1"/>
  <c r="K47" i="1"/>
  <c r="H47" i="1"/>
  <c r="J47" i="1" s="1"/>
  <c r="L46" i="1"/>
  <c r="K46" i="1"/>
  <c r="H46" i="1"/>
  <c r="J46" i="1" s="1"/>
  <c r="L45" i="1"/>
  <c r="K45" i="1"/>
  <c r="H45" i="1"/>
  <c r="J45" i="1" s="1"/>
  <c r="I45" i="1" s="1"/>
  <c r="L44" i="1"/>
  <c r="K44" i="1"/>
  <c r="H44" i="1"/>
  <c r="J44" i="1" s="1"/>
  <c r="I44" i="1" s="1"/>
  <c r="L43" i="1"/>
  <c r="K43" i="1"/>
  <c r="M43" i="1" s="1"/>
  <c r="H43" i="1"/>
  <c r="J43" i="1" s="1"/>
  <c r="I43" i="1" s="1"/>
  <c r="L42" i="1"/>
  <c r="K42" i="1"/>
  <c r="M42" i="1" s="1"/>
  <c r="H42" i="1"/>
  <c r="J42" i="1" s="1"/>
  <c r="I42" i="1" s="1"/>
  <c r="L41" i="1"/>
  <c r="K41" i="1"/>
  <c r="H41" i="1"/>
  <c r="J41" i="1" s="1"/>
  <c r="I41" i="1" s="1"/>
  <c r="L40" i="1"/>
  <c r="K40" i="1"/>
  <c r="H40" i="1"/>
  <c r="J40" i="1" s="1"/>
  <c r="I40" i="1" s="1"/>
  <c r="L39" i="1"/>
  <c r="K39" i="1"/>
  <c r="M39" i="1" s="1"/>
  <c r="H39" i="1"/>
  <c r="J39" i="1" s="1"/>
  <c r="I39" i="1" s="1"/>
  <c r="L38" i="1"/>
  <c r="K38" i="1"/>
  <c r="M38" i="1" s="1"/>
  <c r="H38" i="1"/>
  <c r="J38" i="1" s="1"/>
  <c r="I38" i="1" s="1"/>
  <c r="L37" i="1"/>
  <c r="K37" i="1"/>
  <c r="H37" i="1"/>
  <c r="J37" i="1" s="1"/>
  <c r="I37" i="1" s="1"/>
  <c r="L36" i="1"/>
  <c r="K36" i="1"/>
  <c r="H36" i="1"/>
  <c r="J36" i="1" s="1"/>
  <c r="I36" i="1" s="1"/>
  <c r="M36" i="1" l="1"/>
  <c r="M40" i="1"/>
  <c r="M44" i="1"/>
  <c r="M37" i="1"/>
  <c r="K31" i="1" s="1"/>
  <c r="M41" i="1"/>
  <c r="M45" i="1"/>
  <c r="K30" i="1"/>
  <c r="M30" i="1"/>
  <c r="M31" i="1"/>
  <c r="K33" i="1" l="1"/>
  <c r="M33" i="1"/>
</calcChain>
</file>

<file path=xl/sharedStrings.xml><?xml version="1.0" encoding="utf-8"?>
<sst xmlns="http://schemas.openxmlformats.org/spreadsheetml/2006/main" count="52" uniqueCount="45">
  <si>
    <t>Idaho Window Calculation Sheet</t>
  </si>
  <si>
    <t>Please be sure to submit with your application</t>
  </si>
  <si>
    <t>If you have questions with this calculation sheet please</t>
  </si>
  <si>
    <t xml:space="preserve">    1. Itemized Invoice</t>
  </si>
  <si>
    <t>call 801-877-0715, Monday to Friday, 9 am-5 pm.</t>
  </si>
  <si>
    <t xml:space="preserve">    2. Window Stickers or Spec Sheets</t>
  </si>
  <si>
    <t xml:space="preserve">    3. Document stating installation completion date</t>
  </si>
  <si>
    <t>For additional details see our website at</t>
  </si>
  <si>
    <t xml:space="preserve">    4. Window calculation sheet</t>
  </si>
  <si>
    <t>https://wattsmarthomes.com/rebates/windows</t>
  </si>
  <si>
    <t>Customer Information</t>
  </si>
  <si>
    <t>Totals</t>
  </si>
  <si>
    <t>Name on the account</t>
  </si>
  <si>
    <t>Proposed Rebate:</t>
  </si>
  <si>
    <t>Total Window Square Footage:</t>
  </si>
  <si>
    <t>State of Install</t>
  </si>
  <si>
    <t>Idaho</t>
  </si>
  <si>
    <t>Tier 1</t>
  </si>
  <si>
    <t>Installation Complete Date</t>
  </si>
  <si>
    <t>Tier 2</t>
  </si>
  <si>
    <t>Electric heating or cooling</t>
  </si>
  <si>
    <t>Electric heating</t>
  </si>
  <si>
    <t>Total Proposed Rebate</t>
  </si>
  <si>
    <t xml:space="preserve">Total Sq. Ft. </t>
  </si>
  <si>
    <t>Window Location</t>
  </si>
  <si>
    <t>U-Factor</t>
  </si>
  <si>
    <t>Width (Inches)</t>
  </si>
  <si>
    <t>Height (Inches)</t>
  </si>
  <si>
    <t>Total Square Inches</t>
  </si>
  <si>
    <t xml:space="preserve">Total Square Feet </t>
  </si>
  <si>
    <t>Qualifies?</t>
  </si>
  <si>
    <t xml:space="preserve">Tier </t>
  </si>
  <si>
    <t>Proposed Rebate</t>
  </si>
  <si>
    <t>Electric cooling</t>
  </si>
  <si>
    <t>Requirements for Windows:</t>
  </si>
  <si>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>Window must have a U-Factor of no more than 0.30.</t>
    </r>
  </si>
  <si>
    <r>
      <t>•</t>
    </r>
    <r>
      <rPr>
        <sz val="11"/>
        <color rgb="FF000000"/>
        <rFont val="Calibri"/>
        <family val="2"/>
        <scheme val="minor"/>
      </rPr>
      <t xml:space="preserve"> Must have electric heating or a central cooling system serving at least 80% of the home’s conditioned floor area.</t>
    </r>
  </si>
  <si>
    <r>
      <t>•</t>
    </r>
    <r>
      <rPr>
        <sz val="11"/>
        <color rgb="FF000000"/>
        <rFont val="Calibri"/>
        <family val="2"/>
        <scheme val="minor"/>
      </rPr>
      <t>Electric heating is defined as heat pump, electric baseboard, electric furnace, electric ceiling/wall heat</t>
    </r>
  </si>
  <si>
    <r>
      <t>•</t>
    </r>
    <r>
      <rPr>
        <sz val="11"/>
        <color rgb="FF000000"/>
        <rFont val="Calibri"/>
        <family val="2"/>
        <scheme val="minor"/>
      </rPr>
      <t xml:space="preserve">Electric cooling is defined as central </t>
    </r>
    <r>
      <rPr>
        <sz val="11"/>
        <color theme="1"/>
        <rFont val="Arial"/>
        <family val="2"/>
      </rPr>
      <t>air conditioning, heat pump</t>
    </r>
  </si>
  <si>
    <r>
      <t>•</t>
    </r>
    <r>
      <rPr>
        <sz val="11"/>
        <color rgb="FF000000"/>
        <rFont val="Calibri"/>
        <family val="2"/>
        <scheme val="minor"/>
      </rPr>
      <t xml:space="preserve"> Must be an existing home, not new construction.</t>
    </r>
  </si>
  <si>
    <r>
      <t>•</t>
    </r>
    <r>
      <rPr>
        <sz val="11"/>
        <color rgb="FF000000"/>
        <rFont val="Calibri"/>
        <family val="2"/>
        <scheme val="minor"/>
      </rPr>
      <t xml:space="preserve"> Doors or skylights must be 80% glass by square footage and have a U-Factor of no more than 0.30 to qualify.</t>
    </r>
  </si>
  <si>
    <r>
      <t>•</t>
    </r>
    <r>
      <rPr>
        <sz val="11"/>
        <color rgb="FF000000"/>
        <rFont val="Calibri"/>
        <family val="2"/>
        <scheme val="minor"/>
      </rPr>
      <t xml:space="preserve"> Windows must be installed in finished or conditioned living spaces with permanently installed heating system.</t>
    </r>
  </si>
  <si>
    <r>
      <t>•</t>
    </r>
    <r>
      <rPr>
        <sz val="11"/>
        <color rgb="FF000000"/>
        <rFont val="Calibri"/>
        <family val="2"/>
        <scheme val="minor"/>
      </rPr>
      <t xml:space="preserve"> Submit all documents so they are received within 90 days of the qualifying service completion date.</t>
    </r>
  </si>
  <si>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 xml:space="preserve">See </t>
    </r>
    <r>
      <rPr>
        <sz val="11"/>
        <color rgb="FF4472C4"/>
        <rFont val="Calibri"/>
        <family val="2"/>
        <scheme val="minor"/>
      </rPr>
      <t xml:space="preserve">https://wattsmarthomes.com/rebates/windows-id/ </t>
    </r>
    <r>
      <rPr>
        <sz val="11"/>
        <color rgb="FF000000"/>
        <rFont val="Calibri"/>
        <family val="2"/>
        <scheme val="minor"/>
      </rPr>
      <t xml:space="preserve">for additional rules and details. </t>
    </r>
  </si>
  <si>
    <t>only 4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</si>
</sst>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Arial Black"/>
      <family val="2"/>
    </font>
    <font>
      <b/>
      <sz val="36"/>
      <color theme="1"/>
      <name val="Arial Black"/>
      <family val="2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Lato"/>
      <family val="2"/>
    </font>
    <font>
      <sz val="11"/>
      <color rgb="FF000000"/>
      <name val="Calibri"/>
      <family val="2"/>
      <scheme val="minor"/>
    </font>
    <font>
      <sz val="11"/>
      <color rgb="FF4472C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1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7" xfId="0" applyFill="1" applyBorder="1"/>
    <xf numFmtId="0" fontId="0" fillId="2" borderId="8" xfId="0" applyFill="1" applyBorder="1"/>
    <xf numFmtId="44" fontId="0" fillId="2" borderId="8" xfId="0" applyNumberFormat="1" applyFill="1" applyBorder="1"/>
    <xf numFmtId="2" fontId="0" fillId="2" borderId="8" xfId="0" applyNumberFormat="1" applyFill="1" applyBorder="1"/>
    <xf numFmtId="0" fontId="0" fillId="2" borderId="9" xfId="0" applyFill="1" applyBorder="1"/>
    <xf numFmtId="44" fontId="0" fillId="2" borderId="10" xfId="0" applyNumberFormat="1" applyFill="1" applyBorder="1"/>
    <xf numFmtId="2" fontId="0" fillId="2" borderId="10" xfId="0" applyNumberFormat="1" applyFill="1" applyBorder="1"/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6" fillId="5" borderId="11" xfId="0" applyFont="1" applyFill="1" applyBorder="1"/>
    <xf numFmtId="44" fontId="7" fillId="5" borderId="12" xfId="0" applyNumberFormat="1" applyFont="1" applyFill="1" applyBorder="1"/>
    <xf numFmtId="0" fontId="8" fillId="5" borderId="11" xfId="0" applyFont="1" applyFill="1" applyBorder="1"/>
    <xf numFmtId="2" fontId="7" fillId="5" borderId="12" xfId="0" applyNumberFormat="1" applyFont="1" applyFill="1" applyBorder="1"/>
    <xf numFmtId="44" fontId="1" fillId="0" borderId="0" xfId="0" applyNumberFormat="1" applyFont="1"/>
    <xf numFmtId="8" fontId="0" fillId="0" borderId="0" xfId="0" applyNumberFormat="1"/>
    <xf numFmtId="0" fontId="0" fillId="3" borderId="13" xfId="0" applyFill="1" applyBorder="1"/>
    <xf numFmtId="0" fontId="1" fillId="3" borderId="13" xfId="0" applyFont="1" applyFill="1" applyBorder="1"/>
    <xf numFmtId="0" fontId="0" fillId="3" borderId="14" xfId="0" applyFill="1" applyBorder="1"/>
    <xf numFmtId="0" fontId="0" fillId="2" borderId="13" xfId="0" applyFill="1" applyBorder="1"/>
    <xf numFmtId="164" fontId="0" fillId="2" borderId="13" xfId="0" applyNumberFormat="1" applyFill="1" applyBorder="1"/>
    <xf numFmtId="44" fontId="0" fillId="2" borderId="13" xfId="0" applyNumberFormat="1" applyFill="1" applyBorder="1"/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165" fontId="0" fillId="0" borderId="0" xfId="0" applyNumberFormat="1"/>
    <xf numFmtId="0" fontId="9" fillId="4" borderId="13" xfId="0" applyFont="1" applyFill="1" applyBorder="1" applyProtection="1">
      <protection locked="0"/>
    </xf>
    <xf numFmtId="44" fontId="0" fillId="0" borderId="0" xfId="0" applyNumberFormat="1"/>
    <xf numFmtId="164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0" fillId="6" borderId="15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9" fillId="6" borderId="13" xfId="0" applyFont="1" applyFill="1" applyBorder="1" applyProtection="1">
      <protection locked="0"/>
    </xf>
    <xf numFmtId="0" fontId="0" fillId="2" borderId="0" xfId="0" applyFill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4" borderId="5" xfId="0" applyNumberFormat="1" applyFill="1" applyBorder="1" applyAlignment="1" applyProtection="1">
      <alignment horizontal="center"/>
      <protection locked="0"/>
    </xf>
    <xf numFmtId="14" fontId="0" fillId="4" borderId="6" xfId="0" applyNumberForma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">
    <dxf>
      <fill>
        <patternFill>
          <bgColor rgb="FFC6E6A2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0</xdr:rowOff>
    </xdr:from>
    <xdr:to>
      <xdr:col>10</xdr:col>
      <xdr:colOff>523875</xdr:colOff>
      <xdr:row>1</xdr:row>
      <xdr:rowOff>428625</xdr:rowOff>
    </xdr:to>
    <xdr:pic>
      <xdr:nvPicPr>
        <xdr:cNvPr id="2" name="Picture 1" descr="NAMC Oregon Logo">
          <a:extLst>
            <a:ext uri="{FF2B5EF4-FFF2-40B4-BE49-F238E27FC236}">
              <a16:creationId xmlns:a16="http://schemas.microsoft.com/office/drawing/2014/main" id="{747F68C7-0FED-48A8-A8AF-BFFE6AC3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2428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466725</xdr:colOff>
      <xdr:row>0</xdr:row>
      <xdr:rowOff>114300</xdr:rowOff>
    </xdr:from>
    <xdr:to>
      <xdr:col>6</xdr:col>
      <xdr:colOff>590550</xdr:colOff>
      <xdr:row>1</xdr:row>
      <xdr:rowOff>203121</xdr:rowOff>
    </xdr:to>
    <xdr:pic>
      <xdr:nvPicPr>
        <xdr:cNvPr id="3" name="Picture 2" descr="Wattsmart">
          <a:extLst>
            <a:ext uri="{FF2B5EF4-FFF2-40B4-BE49-F238E27FC236}">
              <a16:creationId xmlns:a16="http://schemas.microsoft.com/office/drawing/2014/main" id="{E9DCBB05-42CB-46FA-8EC5-A77B7D51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4300"/>
          <a:ext cx="2428875" cy="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28574</xdr:colOff>
      <xdr:row>3</xdr:row>
      <xdr:rowOff>114300</xdr:rowOff>
    </xdr:from>
    <xdr:to>
      <xdr:col>12</xdr:col>
      <xdr:colOff>39260</xdr:colOff>
      <xdr:row>20</xdr:row>
      <xdr:rowOff>92214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F2D757-DA8D-4976-9668-FA4E4BFA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5" b="2165"/>
        <a:stretch/>
      </xdr:blipFill>
      <xdr:spPr>
        <a:xfrm>
          <a:off x="2009774" y="1190625"/>
          <a:ext cx="7049661" cy="3216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ttsmarthomes.com/rebates/windo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61B3-4335-49F3-B534-8E404060F524}">
  <dimension ref="B2:R76"/>
  <sheetViews>
    <sheetView showGridLines="0" tabSelected="1" topLeftCell="A16" zoomScaleNormal="100" workbookViewId="0">
      <selection activeCell="D36" sqref="D36"/>
    </sheetView>
  </sheetViews>
  <sheetFormatPr defaultRowHeight="15" x14ac:dyDescent="0.25"/>
  <cols>
    <col min="1" max="1" width="2" customWidth="1"/>
    <col min="2" max="2" width="0.7109375" customWidth="1"/>
    <col min="3" max="3" width="3.85546875" customWidth="1"/>
    <col min="4" max="4" width="23.140625" customWidth="1"/>
    <col min="5" max="5" width="12" customWidth="1"/>
    <col min="6" max="6" width="22.5703125" customWidth="1"/>
    <col min="7" max="7" width="15.85546875" customWidth="1"/>
    <col min="8" max="8" width="15.85546875" hidden="1" customWidth="1"/>
    <col min="9" max="9" width="19.7109375" hidden="1" customWidth="1"/>
    <col min="10" max="10" width="23.85546875" customWidth="1"/>
    <col min="11" max="11" width="15.42578125" customWidth="1"/>
    <col min="12" max="12" width="15.85546875" customWidth="1"/>
    <col min="13" max="13" width="18.7109375" customWidth="1"/>
    <col min="14" max="14" width="6.140625" customWidth="1"/>
    <col min="15" max="15" width="0" hidden="1" customWidth="1"/>
    <col min="16" max="17" width="9.140625" hidden="1" customWidth="1"/>
    <col min="18" max="18" width="9.140625" customWidth="1"/>
  </cols>
  <sheetData>
    <row r="2" spans="2:15" ht="52.5" customHeight="1" x14ac:dyDescent="1.0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  <c r="O2" s="1"/>
    </row>
    <row r="3" spans="2:15" ht="17.25" customHeight="1" x14ac:dyDescent="1.0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1"/>
      <c r="O3" s="1"/>
    </row>
    <row r="4" spans="2:15" ht="15" customHeight="1" x14ac:dyDescent="1.0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" customHeight="1" x14ac:dyDescent="1.0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" customHeight="1" x14ac:dyDescent="1.0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15" customHeight="1" x14ac:dyDescent="1.0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" customHeight="1" x14ac:dyDescent="1.0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" customHeight="1" x14ac:dyDescent="1.0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" customHeight="1" x14ac:dyDescent="1.0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5" customHeight="1" x14ac:dyDescent="1.0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5" customHeight="1" x14ac:dyDescent="1.0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15" customHeight="1" x14ac:dyDescent="1.0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5" customHeight="1" x14ac:dyDescent="1.0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5" customHeight="1" x14ac:dyDescent="1.0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5" customHeight="1" x14ac:dyDescent="1.0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3:16" ht="15" customHeight="1" x14ac:dyDescent="1.0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3:16" ht="15" customHeight="1" x14ac:dyDescent="1.0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3:16" ht="15" customHeight="1" x14ac:dyDescent="1.0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3:16" ht="15" customHeight="1" x14ac:dyDescent="1.0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3:16" ht="15" customHeight="1" x14ac:dyDescent="1.0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3:16" x14ac:dyDescent="0.25">
      <c r="D22" s="2" t="s">
        <v>1</v>
      </c>
      <c r="J22" s="2" t="s">
        <v>2</v>
      </c>
      <c r="K22" s="2"/>
      <c r="L22" s="2"/>
    </row>
    <row r="23" spans="3:16" x14ac:dyDescent="0.25">
      <c r="D23" t="s">
        <v>3</v>
      </c>
      <c r="J23" s="2" t="s">
        <v>4</v>
      </c>
      <c r="K23" s="2"/>
      <c r="L23" s="2"/>
    </row>
    <row r="24" spans="3:16" x14ac:dyDescent="0.25">
      <c r="D24" t="s">
        <v>5</v>
      </c>
      <c r="J24" s="2"/>
      <c r="K24" s="2"/>
      <c r="L24" s="2"/>
    </row>
    <row r="25" spans="3:16" x14ac:dyDescent="0.25">
      <c r="D25" t="s">
        <v>6</v>
      </c>
      <c r="J25" s="2" t="s">
        <v>7</v>
      </c>
      <c r="K25" s="2"/>
      <c r="L25" s="2"/>
    </row>
    <row r="26" spans="3:16" x14ac:dyDescent="0.25">
      <c r="D26" t="s">
        <v>8</v>
      </c>
      <c r="J26" s="3" t="s">
        <v>9</v>
      </c>
      <c r="K26" s="2"/>
      <c r="L26" s="2"/>
    </row>
    <row r="27" spans="3:16" ht="15.75" thickBot="1" x14ac:dyDescent="0.3"/>
    <row r="28" spans="3:16" x14ac:dyDescent="0.25">
      <c r="C28" s="47" t="s">
        <v>10</v>
      </c>
      <c r="D28" s="47"/>
      <c r="E28" s="47"/>
      <c r="F28" s="47"/>
      <c r="J28" s="4" t="s">
        <v>11</v>
      </c>
      <c r="K28" s="5"/>
      <c r="L28" s="5"/>
      <c r="M28" s="6"/>
    </row>
    <row r="29" spans="3:16" x14ac:dyDescent="0.25">
      <c r="C29" s="42" t="s">
        <v>12</v>
      </c>
      <c r="D29" s="43"/>
      <c r="E29" s="44"/>
      <c r="F29" s="45"/>
      <c r="J29" s="9" t="s">
        <v>13</v>
      </c>
      <c r="K29" s="10"/>
      <c r="L29" s="9" t="s">
        <v>14</v>
      </c>
      <c r="M29" s="10"/>
    </row>
    <row r="30" spans="3:16" x14ac:dyDescent="0.25">
      <c r="C30" s="7" t="s">
        <v>15</v>
      </c>
      <c r="D30" s="8"/>
      <c r="E30" s="48" t="s">
        <v>16</v>
      </c>
      <c r="F30" s="49"/>
      <c r="J30" s="9" t="s">
        <v>17</v>
      </c>
      <c r="K30" s="11" t="str">
        <f>IF(E32="","",SUMIF(L36:L65,J30,M36:M65))</f>
        <v/>
      </c>
      <c r="L30" s="9" t="s">
        <v>17</v>
      </c>
      <c r="M30" s="12">
        <f>SUMIFS(J36:J65,K36:K65,"yes",L36:L65,"Tier 1")</f>
        <v>0</v>
      </c>
    </row>
    <row r="31" spans="3:16" x14ac:dyDescent="0.25">
      <c r="C31" s="7" t="s">
        <v>18</v>
      </c>
      <c r="D31" s="8"/>
      <c r="E31" s="50"/>
      <c r="F31" s="51"/>
      <c r="J31" s="13" t="s">
        <v>19</v>
      </c>
      <c r="K31" s="14" t="str">
        <f>IF(E32="","",SUMIF(L36:L65,J31,M36:M65))</f>
        <v/>
      </c>
      <c r="L31" s="13" t="s">
        <v>19</v>
      </c>
      <c r="M31" s="15">
        <f>SUMIFS(J36:J65,K36:K65,"yes",L36:L65,"Tier 2")</f>
        <v>0</v>
      </c>
    </row>
    <row r="32" spans="3:16" ht="15.75" thickBot="1" x14ac:dyDescent="0.3">
      <c r="C32" s="42" t="s">
        <v>20</v>
      </c>
      <c r="D32" s="43"/>
      <c r="E32" s="44"/>
      <c r="F32" s="45"/>
      <c r="P32" s="2" t="s">
        <v>16</v>
      </c>
    </row>
    <row r="33" spans="3:18" ht="21.75" thickBot="1" x14ac:dyDescent="0.4">
      <c r="C33" s="16"/>
      <c r="D33" s="16"/>
      <c r="E33" s="17"/>
      <c r="F33" s="17"/>
      <c r="J33" s="18" t="s">
        <v>22</v>
      </c>
      <c r="K33" s="19" t="str">
        <f>IFERROR(K30+K31,"")</f>
        <v/>
      </c>
      <c r="L33" s="20" t="s">
        <v>23</v>
      </c>
      <c r="M33" s="21">
        <f>M30+M31</f>
        <v>0</v>
      </c>
      <c r="P33" t="s">
        <v>21</v>
      </c>
    </row>
    <row r="34" spans="3:18" x14ac:dyDescent="0.25">
      <c r="I34" s="2"/>
      <c r="J34" s="22"/>
      <c r="P34" t="s">
        <v>17</v>
      </c>
      <c r="Q34" s="23">
        <v>1</v>
      </c>
    </row>
    <row r="35" spans="3:18" x14ac:dyDescent="0.25">
      <c r="C35" s="24"/>
      <c r="D35" s="25" t="s">
        <v>24</v>
      </c>
      <c r="E35" s="25" t="s">
        <v>25</v>
      </c>
      <c r="F35" s="25" t="s">
        <v>26</v>
      </c>
      <c r="G35" s="25" t="s">
        <v>27</v>
      </c>
      <c r="H35" s="25" t="s">
        <v>28</v>
      </c>
      <c r="I35" s="41" t="s">
        <v>44</v>
      </c>
      <c r="J35" s="25" t="s">
        <v>29</v>
      </c>
      <c r="K35" s="25" t="s">
        <v>30</v>
      </c>
      <c r="L35" s="25" t="s">
        <v>31</v>
      </c>
      <c r="M35" s="25" t="s">
        <v>32</v>
      </c>
      <c r="P35" t="s">
        <v>19</v>
      </c>
      <c r="Q35" s="23">
        <v>3</v>
      </c>
    </row>
    <row r="36" spans="3:18" x14ac:dyDescent="0.25">
      <c r="C36" s="26">
        <v>1</v>
      </c>
      <c r="D36" s="38"/>
      <c r="E36" s="39"/>
      <c r="F36" s="39"/>
      <c r="G36" s="39"/>
      <c r="H36" s="27" t="str">
        <f t="shared" ref="H36:H65" si="0">IF(E36="","",F36*G36)</f>
        <v/>
      </c>
      <c r="I36" t="str">
        <f>LEFT(J36,6)</f>
        <v/>
      </c>
      <c r="J36" s="28" t="str">
        <f t="shared" ref="J36:J65" si="1">IF(H36="","",H36/144)</f>
        <v/>
      </c>
      <c r="K36" s="27" t="str">
        <f t="shared" ref="K36:K65" si="2">IF(E36="","",IF(E36&lt;0.31,"Yes","No"))</f>
        <v/>
      </c>
      <c r="L36" s="27" t="str">
        <f>IF(E36="","",IF(E36&lt;0.23,"Tier 2","Tier 1"))</f>
        <v/>
      </c>
      <c r="M36" s="29" t="str">
        <f>IF(E36&lt;&gt;"",IF(K36="Yes",IF($E$32="Electric cooling",(VLOOKUP(L36,$P$38:$Q$39,2,FALSE)*I36),(VLOOKUP(L36,$P$34:$Q$35,2,FALSE)*I36)),"Does not qualify"),"")</f>
        <v/>
      </c>
    </row>
    <row r="37" spans="3:18" x14ac:dyDescent="0.25">
      <c r="C37" s="24">
        <v>2</v>
      </c>
      <c r="D37" s="38"/>
      <c r="E37" s="39"/>
      <c r="F37" s="40"/>
      <c r="G37" s="40"/>
      <c r="H37" s="27" t="str">
        <f t="shared" si="0"/>
        <v/>
      </c>
      <c r="I37" t="str">
        <f t="shared" ref="I37:I65" si="3">LEFT(J37,6)</f>
        <v/>
      </c>
      <c r="J37" s="28" t="str">
        <f t="shared" si="1"/>
        <v/>
      </c>
      <c r="K37" s="27" t="str">
        <f t="shared" si="2"/>
        <v/>
      </c>
      <c r="L37" s="27" t="str">
        <f t="shared" ref="L37:L65" si="4">IF(E37="","",IF(E37&lt;0.23,"Tier 2","Tier 1"))</f>
        <v/>
      </c>
      <c r="M37" s="29" t="str">
        <f t="shared" ref="M37:M65" si="5">IF(E37&lt;&gt;"",IF(K37="Yes",IF($E$32="Electric cooling",(VLOOKUP(L37,$P$38:$Q$39,2,FALSE)*I37),(VLOOKUP(L37,$P$34:$Q$35,2,FALSE)*I37)),"Does not qualify"),"")</f>
        <v/>
      </c>
      <c r="P37" t="s">
        <v>33</v>
      </c>
    </row>
    <row r="38" spans="3:18" x14ac:dyDescent="0.25">
      <c r="C38" s="24">
        <v>3</v>
      </c>
      <c r="D38" s="38"/>
      <c r="E38" s="39"/>
      <c r="F38" s="40"/>
      <c r="G38" s="40"/>
      <c r="H38" s="27" t="str">
        <f t="shared" si="0"/>
        <v/>
      </c>
      <c r="I38" t="str">
        <f t="shared" si="3"/>
        <v/>
      </c>
      <c r="J38" s="28" t="str">
        <f t="shared" si="1"/>
        <v/>
      </c>
      <c r="K38" s="27" t="str">
        <f t="shared" si="2"/>
        <v/>
      </c>
      <c r="L38" s="27" t="str">
        <f t="shared" si="4"/>
        <v/>
      </c>
      <c r="M38" s="29" t="str">
        <f t="shared" si="5"/>
        <v/>
      </c>
      <c r="P38" t="s">
        <v>17</v>
      </c>
      <c r="Q38" s="32">
        <v>0.1</v>
      </c>
    </row>
    <row r="39" spans="3:18" x14ac:dyDescent="0.25">
      <c r="C39" s="24">
        <v>4</v>
      </c>
      <c r="D39" s="38"/>
      <c r="E39" s="39"/>
      <c r="F39" s="40"/>
      <c r="G39" s="40"/>
      <c r="H39" s="27" t="str">
        <f t="shared" si="0"/>
        <v/>
      </c>
      <c r="I39" t="str">
        <f t="shared" si="3"/>
        <v/>
      </c>
      <c r="J39" s="28" t="str">
        <f t="shared" si="1"/>
        <v/>
      </c>
      <c r="K39" s="27" t="str">
        <f t="shared" si="2"/>
        <v/>
      </c>
      <c r="L39" s="27" t="str">
        <f t="shared" si="4"/>
        <v/>
      </c>
      <c r="M39" s="29" t="str">
        <f t="shared" si="5"/>
        <v/>
      </c>
      <c r="P39" t="s">
        <v>19</v>
      </c>
      <c r="Q39" s="32">
        <v>0.5</v>
      </c>
    </row>
    <row r="40" spans="3:18" x14ac:dyDescent="0.25">
      <c r="C40" s="24">
        <v>5</v>
      </c>
      <c r="D40" s="38"/>
      <c r="E40" s="39"/>
      <c r="F40" s="40"/>
      <c r="G40" s="40"/>
      <c r="H40" s="27" t="str">
        <f t="shared" si="0"/>
        <v/>
      </c>
      <c r="I40" t="str">
        <f t="shared" si="3"/>
        <v/>
      </c>
      <c r="J40" s="28" t="str">
        <f t="shared" si="1"/>
        <v/>
      </c>
      <c r="K40" s="27" t="str">
        <f t="shared" si="2"/>
        <v/>
      </c>
      <c r="L40" s="27" t="str">
        <f t="shared" si="4"/>
        <v/>
      </c>
      <c r="M40" s="29" t="str">
        <f t="shared" si="5"/>
        <v/>
      </c>
    </row>
    <row r="41" spans="3:18" x14ac:dyDescent="0.25">
      <c r="C41" s="24">
        <v>6</v>
      </c>
      <c r="D41" s="38"/>
      <c r="E41" s="39"/>
      <c r="F41" s="40"/>
      <c r="G41" s="40"/>
      <c r="H41" s="27" t="str">
        <f t="shared" si="0"/>
        <v/>
      </c>
      <c r="I41" t="str">
        <f t="shared" si="3"/>
        <v/>
      </c>
      <c r="J41" s="28" t="str">
        <f t="shared" si="1"/>
        <v/>
      </c>
      <c r="K41" s="27" t="str">
        <f t="shared" si="2"/>
        <v/>
      </c>
      <c r="L41" s="27" t="str">
        <f t="shared" si="4"/>
        <v/>
      </c>
      <c r="M41" s="29" t="str">
        <f t="shared" si="5"/>
        <v/>
      </c>
      <c r="P41" s="2"/>
    </row>
    <row r="42" spans="3:18" x14ac:dyDescent="0.25">
      <c r="C42" s="24">
        <v>7</v>
      </c>
      <c r="D42" s="38"/>
      <c r="E42" s="39"/>
      <c r="F42" s="40"/>
      <c r="G42" s="40"/>
      <c r="H42" s="27" t="str">
        <f t="shared" si="0"/>
        <v/>
      </c>
      <c r="I42" t="str">
        <f t="shared" si="3"/>
        <v/>
      </c>
      <c r="J42" s="28" t="str">
        <f t="shared" si="1"/>
        <v/>
      </c>
      <c r="K42" s="27" t="str">
        <f t="shared" si="2"/>
        <v/>
      </c>
      <c r="L42" s="27" t="str">
        <f t="shared" si="4"/>
        <v/>
      </c>
      <c r="M42" s="29" t="str">
        <f t="shared" si="5"/>
        <v/>
      </c>
    </row>
    <row r="43" spans="3:18" x14ac:dyDescent="0.25">
      <c r="C43" s="24">
        <v>8</v>
      </c>
      <c r="D43" s="38"/>
      <c r="E43" s="39"/>
      <c r="F43" s="40"/>
      <c r="G43" s="40"/>
      <c r="H43" s="27" t="str">
        <f t="shared" si="0"/>
        <v/>
      </c>
      <c r="I43" t="str">
        <f t="shared" si="3"/>
        <v/>
      </c>
      <c r="J43" s="28" t="str">
        <f t="shared" si="1"/>
        <v/>
      </c>
      <c r="K43" s="27" t="str">
        <f t="shared" si="2"/>
        <v/>
      </c>
      <c r="L43" s="27" t="str">
        <f t="shared" si="4"/>
        <v/>
      </c>
      <c r="M43" s="29" t="str">
        <f t="shared" si="5"/>
        <v/>
      </c>
      <c r="R43" s="23"/>
    </row>
    <row r="44" spans="3:18" x14ac:dyDescent="0.25">
      <c r="C44" s="24">
        <v>9</v>
      </c>
      <c r="D44" s="38"/>
      <c r="E44" s="39"/>
      <c r="F44" s="40"/>
      <c r="G44" s="40"/>
      <c r="H44" s="27" t="str">
        <f t="shared" si="0"/>
        <v/>
      </c>
      <c r="I44" t="str">
        <f t="shared" si="3"/>
        <v/>
      </c>
      <c r="J44" s="28" t="str">
        <f t="shared" si="1"/>
        <v/>
      </c>
      <c r="K44" s="27" t="str">
        <f t="shared" si="2"/>
        <v/>
      </c>
      <c r="L44" s="27" t="str">
        <f t="shared" si="4"/>
        <v/>
      </c>
      <c r="M44" s="29" t="str">
        <f t="shared" si="5"/>
        <v/>
      </c>
      <c r="R44" s="23"/>
    </row>
    <row r="45" spans="3:18" x14ac:dyDescent="0.25">
      <c r="C45" s="24">
        <v>10</v>
      </c>
      <c r="D45" s="38"/>
      <c r="E45" s="39"/>
      <c r="F45" s="40"/>
      <c r="G45" s="40"/>
      <c r="H45" s="27" t="str">
        <f t="shared" si="0"/>
        <v/>
      </c>
      <c r="I45" t="str">
        <f t="shared" si="3"/>
        <v/>
      </c>
      <c r="J45" s="28" t="str">
        <f t="shared" si="1"/>
        <v/>
      </c>
      <c r="K45" s="27" t="str">
        <f t="shared" si="2"/>
        <v/>
      </c>
      <c r="L45" s="27" t="str">
        <f t="shared" si="4"/>
        <v/>
      </c>
      <c r="M45" s="29" t="str">
        <f t="shared" si="5"/>
        <v/>
      </c>
      <c r="R45" s="23"/>
    </row>
    <row r="46" spans="3:18" x14ac:dyDescent="0.25">
      <c r="C46" s="24">
        <v>11</v>
      </c>
      <c r="D46" s="30"/>
      <c r="E46" s="31"/>
      <c r="F46" s="31"/>
      <c r="G46" s="31"/>
      <c r="H46" s="27" t="str">
        <f t="shared" si="0"/>
        <v/>
      </c>
      <c r="I46" t="str">
        <f t="shared" si="3"/>
        <v/>
      </c>
      <c r="J46" s="28" t="str">
        <f t="shared" si="1"/>
        <v/>
      </c>
      <c r="K46" s="27" t="str">
        <f t="shared" si="2"/>
        <v/>
      </c>
      <c r="L46" s="27" t="str">
        <f t="shared" si="4"/>
        <v/>
      </c>
      <c r="M46" s="29" t="str">
        <f t="shared" si="5"/>
        <v/>
      </c>
      <c r="R46" s="23"/>
    </row>
    <row r="47" spans="3:18" x14ac:dyDescent="0.25">
      <c r="C47" s="24">
        <v>12</v>
      </c>
      <c r="D47" s="30"/>
      <c r="E47" s="31"/>
      <c r="F47" s="31"/>
      <c r="G47" s="31"/>
      <c r="H47" s="27" t="str">
        <f t="shared" si="0"/>
        <v/>
      </c>
      <c r="I47" t="str">
        <f t="shared" si="3"/>
        <v/>
      </c>
      <c r="J47" s="28" t="str">
        <f t="shared" si="1"/>
        <v/>
      </c>
      <c r="K47" s="27" t="str">
        <f t="shared" si="2"/>
        <v/>
      </c>
      <c r="L47" s="27" t="str">
        <f t="shared" si="4"/>
        <v/>
      </c>
      <c r="M47" s="29" t="str">
        <f t="shared" si="5"/>
        <v/>
      </c>
      <c r="R47" s="23"/>
    </row>
    <row r="48" spans="3:18" x14ac:dyDescent="0.25">
      <c r="C48" s="24">
        <v>13</v>
      </c>
      <c r="D48" s="30"/>
      <c r="E48" s="31"/>
      <c r="F48" s="31"/>
      <c r="G48" s="31"/>
      <c r="H48" s="27" t="str">
        <f t="shared" si="0"/>
        <v/>
      </c>
      <c r="I48" t="str">
        <f t="shared" si="3"/>
        <v/>
      </c>
      <c r="J48" s="28" t="str">
        <f t="shared" si="1"/>
        <v/>
      </c>
      <c r="K48" s="27" t="str">
        <f t="shared" si="2"/>
        <v/>
      </c>
      <c r="L48" s="27" t="str">
        <f t="shared" si="4"/>
        <v/>
      </c>
      <c r="M48" s="29" t="str">
        <f t="shared" si="5"/>
        <v/>
      </c>
    </row>
    <row r="49" spans="3:13" x14ac:dyDescent="0.25">
      <c r="C49" s="24">
        <v>14</v>
      </c>
      <c r="D49" s="30"/>
      <c r="E49" s="31"/>
      <c r="F49" s="33"/>
      <c r="G49" s="33"/>
      <c r="H49" s="27" t="str">
        <f t="shared" si="0"/>
        <v/>
      </c>
      <c r="I49" t="str">
        <f t="shared" si="3"/>
        <v/>
      </c>
      <c r="J49" s="28" t="str">
        <f t="shared" si="1"/>
        <v/>
      </c>
      <c r="K49" s="27" t="str">
        <f t="shared" si="2"/>
        <v/>
      </c>
      <c r="L49" s="27" t="str">
        <f t="shared" si="4"/>
        <v/>
      </c>
      <c r="M49" s="29" t="str">
        <f t="shared" si="5"/>
        <v/>
      </c>
    </row>
    <row r="50" spans="3:13" x14ac:dyDescent="0.25">
      <c r="C50" s="24">
        <v>15</v>
      </c>
      <c r="D50" s="30"/>
      <c r="E50" s="31"/>
      <c r="F50" s="33"/>
      <c r="G50" s="33"/>
      <c r="H50" s="27" t="str">
        <f t="shared" si="0"/>
        <v/>
      </c>
      <c r="I50" t="str">
        <f t="shared" si="3"/>
        <v/>
      </c>
      <c r="J50" s="28" t="str">
        <f t="shared" si="1"/>
        <v/>
      </c>
      <c r="K50" s="27" t="str">
        <f t="shared" si="2"/>
        <v/>
      </c>
      <c r="L50" s="27" t="str">
        <f t="shared" si="4"/>
        <v/>
      </c>
      <c r="M50" s="29" t="str">
        <f t="shared" si="5"/>
        <v/>
      </c>
    </row>
    <row r="51" spans="3:13" x14ac:dyDescent="0.25">
      <c r="C51" s="24">
        <v>16</v>
      </c>
      <c r="D51" s="30"/>
      <c r="E51" s="31"/>
      <c r="F51" s="33"/>
      <c r="G51" s="33"/>
      <c r="H51" s="27" t="str">
        <f t="shared" si="0"/>
        <v/>
      </c>
      <c r="I51" t="str">
        <f t="shared" si="3"/>
        <v/>
      </c>
      <c r="J51" s="28" t="str">
        <f t="shared" si="1"/>
        <v/>
      </c>
      <c r="K51" s="27" t="str">
        <f t="shared" si="2"/>
        <v/>
      </c>
      <c r="L51" s="27" t="str">
        <f t="shared" si="4"/>
        <v/>
      </c>
      <c r="M51" s="29" t="str">
        <f t="shared" si="5"/>
        <v/>
      </c>
    </row>
    <row r="52" spans="3:13" x14ac:dyDescent="0.25">
      <c r="C52" s="24">
        <v>17</v>
      </c>
      <c r="D52" s="30"/>
      <c r="E52" s="31"/>
      <c r="F52" s="33"/>
      <c r="G52" s="33"/>
      <c r="H52" s="27" t="str">
        <f t="shared" si="0"/>
        <v/>
      </c>
      <c r="I52" t="str">
        <f t="shared" si="3"/>
        <v/>
      </c>
      <c r="J52" s="28" t="str">
        <f t="shared" si="1"/>
        <v/>
      </c>
      <c r="K52" s="27" t="str">
        <f t="shared" si="2"/>
        <v/>
      </c>
      <c r="L52" s="27" t="str">
        <f t="shared" si="4"/>
        <v/>
      </c>
      <c r="M52" s="29" t="str">
        <f t="shared" si="5"/>
        <v/>
      </c>
    </row>
    <row r="53" spans="3:13" x14ac:dyDescent="0.25">
      <c r="C53" s="24">
        <v>18</v>
      </c>
      <c r="D53" s="30"/>
      <c r="E53" s="31"/>
      <c r="F53" s="33"/>
      <c r="G53" s="33"/>
      <c r="H53" s="27" t="str">
        <f t="shared" si="0"/>
        <v/>
      </c>
      <c r="I53" t="str">
        <f t="shared" si="3"/>
        <v/>
      </c>
      <c r="J53" s="28" t="str">
        <f t="shared" si="1"/>
        <v/>
      </c>
      <c r="K53" s="27" t="str">
        <f t="shared" si="2"/>
        <v/>
      </c>
      <c r="L53" s="27" t="str">
        <f t="shared" si="4"/>
        <v/>
      </c>
      <c r="M53" s="29" t="str">
        <f t="shared" si="5"/>
        <v/>
      </c>
    </row>
    <row r="54" spans="3:13" x14ac:dyDescent="0.25">
      <c r="C54" s="24">
        <v>19</v>
      </c>
      <c r="D54" s="30"/>
      <c r="E54" s="31"/>
      <c r="F54" s="33"/>
      <c r="G54" s="33"/>
      <c r="H54" s="27" t="str">
        <f t="shared" si="0"/>
        <v/>
      </c>
      <c r="I54" t="str">
        <f t="shared" si="3"/>
        <v/>
      </c>
      <c r="J54" s="28" t="str">
        <f t="shared" si="1"/>
        <v/>
      </c>
      <c r="K54" s="27" t="str">
        <f t="shared" si="2"/>
        <v/>
      </c>
      <c r="L54" s="27" t="str">
        <f t="shared" si="4"/>
        <v/>
      </c>
      <c r="M54" s="29" t="str">
        <f t="shared" si="5"/>
        <v/>
      </c>
    </row>
    <row r="55" spans="3:13" x14ac:dyDescent="0.25">
      <c r="C55" s="24">
        <v>20</v>
      </c>
      <c r="D55" s="30"/>
      <c r="E55" s="31"/>
      <c r="F55" s="33"/>
      <c r="G55" s="33"/>
      <c r="H55" s="27" t="str">
        <f t="shared" si="0"/>
        <v/>
      </c>
      <c r="I55" t="str">
        <f t="shared" si="3"/>
        <v/>
      </c>
      <c r="J55" s="28" t="str">
        <f t="shared" si="1"/>
        <v/>
      </c>
      <c r="K55" s="27" t="str">
        <f t="shared" si="2"/>
        <v/>
      </c>
      <c r="L55" s="27" t="str">
        <f t="shared" si="4"/>
        <v/>
      </c>
      <c r="M55" s="29" t="str">
        <f t="shared" si="5"/>
        <v/>
      </c>
    </row>
    <row r="56" spans="3:13" x14ac:dyDescent="0.25">
      <c r="C56" s="24">
        <v>21</v>
      </c>
      <c r="D56" s="30"/>
      <c r="E56" s="31"/>
      <c r="F56" s="33"/>
      <c r="G56" s="33"/>
      <c r="H56" s="27" t="str">
        <f t="shared" si="0"/>
        <v/>
      </c>
      <c r="I56" t="str">
        <f t="shared" si="3"/>
        <v/>
      </c>
      <c r="J56" s="28" t="str">
        <f t="shared" si="1"/>
        <v/>
      </c>
      <c r="K56" s="27" t="str">
        <f t="shared" si="2"/>
        <v/>
      </c>
      <c r="L56" s="27" t="str">
        <f t="shared" si="4"/>
        <v/>
      </c>
      <c r="M56" s="29" t="str">
        <f t="shared" si="5"/>
        <v/>
      </c>
    </row>
    <row r="57" spans="3:13" x14ac:dyDescent="0.25">
      <c r="C57" s="24">
        <v>22</v>
      </c>
      <c r="D57" s="30"/>
      <c r="E57" s="31"/>
      <c r="F57" s="33"/>
      <c r="G57" s="33"/>
      <c r="H57" s="27" t="str">
        <f t="shared" si="0"/>
        <v/>
      </c>
      <c r="I57" t="str">
        <f t="shared" si="3"/>
        <v/>
      </c>
      <c r="J57" s="28" t="str">
        <f t="shared" si="1"/>
        <v/>
      </c>
      <c r="K57" s="27" t="str">
        <f t="shared" si="2"/>
        <v/>
      </c>
      <c r="L57" s="27" t="str">
        <f t="shared" si="4"/>
        <v/>
      </c>
      <c r="M57" s="29" t="str">
        <f t="shared" si="5"/>
        <v/>
      </c>
    </row>
    <row r="58" spans="3:13" x14ac:dyDescent="0.25">
      <c r="C58" s="24">
        <v>23</v>
      </c>
      <c r="D58" s="30"/>
      <c r="E58" s="31"/>
      <c r="F58" s="31"/>
      <c r="G58" s="31"/>
      <c r="H58" s="27" t="str">
        <f t="shared" si="0"/>
        <v/>
      </c>
      <c r="I58" t="str">
        <f t="shared" si="3"/>
        <v/>
      </c>
      <c r="J58" s="28" t="str">
        <f t="shared" si="1"/>
        <v/>
      </c>
      <c r="K58" s="27" t="str">
        <f t="shared" si="2"/>
        <v/>
      </c>
      <c r="L58" s="27" t="str">
        <f t="shared" si="4"/>
        <v/>
      </c>
      <c r="M58" s="29" t="str">
        <f t="shared" si="5"/>
        <v/>
      </c>
    </row>
    <row r="59" spans="3:13" x14ac:dyDescent="0.25">
      <c r="C59" s="24">
        <v>24</v>
      </c>
      <c r="D59" s="30"/>
      <c r="E59" s="31"/>
      <c r="F59" s="31"/>
      <c r="G59" s="31"/>
      <c r="H59" s="27" t="str">
        <f t="shared" si="0"/>
        <v/>
      </c>
      <c r="I59" t="str">
        <f t="shared" si="3"/>
        <v/>
      </c>
      <c r="J59" s="28" t="str">
        <f t="shared" si="1"/>
        <v/>
      </c>
      <c r="K59" s="27" t="str">
        <f t="shared" si="2"/>
        <v/>
      </c>
      <c r="L59" s="27" t="str">
        <f t="shared" si="4"/>
        <v/>
      </c>
      <c r="M59" s="29" t="str">
        <f t="shared" si="5"/>
        <v/>
      </c>
    </row>
    <row r="60" spans="3:13" x14ac:dyDescent="0.25">
      <c r="C60" s="24">
        <v>25</v>
      </c>
      <c r="D60" s="30"/>
      <c r="E60" s="31"/>
      <c r="F60" s="31"/>
      <c r="G60" s="31"/>
      <c r="H60" s="27" t="str">
        <f t="shared" si="0"/>
        <v/>
      </c>
      <c r="I60" t="str">
        <f t="shared" si="3"/>
        <v/>
      </c>
      <c r="J60" s="28" t="str">
        <f t="shared" si="1"/>
        <v/>
      </c>
      <c r="K60" s="27" t="str">
        <f t="shared" si="2"/>
        <v/>
      </c>
      <c r="L60" s="27" t="str">
        <f t="shared" si="4"/>
        <v/>
      </c>
      <c r="M60" s="29" t="str">
        <f t="shared" si="5"/>
        <v/>
      </c>
    </row>
    <row r="61" spans="3:13" x14ac:dyDescent="0.25">
      <c r="C61" s="24">
        <v>26</v>
      </c>
      <c r="D61" s="30"/>
      <c r="E61" s="31"/>
      <c r="F61" s="31"/>
      <c r="G61" s="31"/>
      <c r="H61" s="27" t="str">
        <f t="shared" si="0"/>
        <v/>
      </c>
      <c r="I61" t="str">
        <f t="shared" si="3"/>
        <v/>
      </c>
      <c r="J61" s="28" t="str">
        <f t="shared" si="1"/>
        <v/>
      </c>
      <c r="K61" s="27" t="str">
        <f t="shared" si="2"/>
        <v/>
      </c>
      <c r="L61" s="27" t="str">
        <f t="shared" si="4"/>
        <v/>
      </c>
      <c r="M61" s="29" t="str">
        <f t="shared" si="5"/>
        <v/>
      </c>
    </row>
    <row r="62" spans="3:13" x14ac:dyDescent="0.25">
      <c r="C62" s="24">
        <v>27</v>
      </c>
      <c r="D62" s="30"/>
      <c r="E62" s="31"/>
      <c r="F62" s="31"/>
      <c r="G62" s="31"/>
      <c r="H62" s="27" t="str">
        <f t="shared" si="0"/>
        <v/>
      </c>
      <c r="I62" t="str">
        <f t="shared" si="3"/>
        <v/>
      </c>
      <c r="J62" s="28" t="str">
        <f t="shared" si="1"/>
        <v/>
      </c>
      <c r="K62" s="27" t="str">
        <f t="shared" si="2"/>
        <v/>
      </c>
      <c r="L62" s="27" t="str">
        <f t="shared" si="4"/>
        <v/>
      </c>
      <c r="M62" s="29" t="str">
        <f t="shared" si="5"/>
        <v/>
      </c>
    </row>
    <row r="63" spans="3:13" x14ac:dyDescent="0.25">
      <c r="C63" s="24">
        <v>28</v>
      </c>
      <c r="D63" s="30"/>
      <c r="E63" s="31"/>
      <c r="F63" s="31"/>
      <c r="G63" s="31"/>
      <c r="H63" s="27" t="str">
        <f t="shared" si="0"/>
        <v/>
      </c>
      <c r="I63" t="str">
        <f t="shared" si="3"/>
        <v/>
      </c>
      <c r="J63" s="28" t="str">
        <f t="shared" si="1"/>
        <v/>
      </c>
      <c r="K63" s="27" t="str">
        <f t="shared" si="2"/>
        <v/>
      </c>
      <c r="L63" s="27" t="str">
        <f t="shared" si="4"/>
        <v/>
      </c>
      <c r="M63" s="29" t="str">
        <f t="shared" si="5"/>
        <v/>
      </c>
    </row>
    <row r="64" spans="3:13" x14ac:dyDescent="0.25">
      <c r="C64" s="24">
        <v>29</v>
      </c>
      <c r="D64" s="30"/>
      <c r="E64" s="31"/>
      <c r="F64" s="31"/>
      <c r="G64" s="31"/>
      <c r="H64" s="27" t="str">
        <f t="shared" si="0"/>
        <v/>
      </c>
      <c r="I64" t="str">
        <f t="shared" si="3"/>
        <v/>
      </c>
      <c r="J64" s="28" t="str">
        <f t="shared" si="1"/>
        <v/>
      </c>
      <c r="K64" s="27" t="str">
        <f t="shared" si="2"/>
        <v/>
      </c>
      <c r="L64" s="27" t="str">
        <f t="shared" si="4"/>
        <v/>
      </c>
      <c r="M64" s="29" t="str">
        <f t="shared" si="5"/>
        <v/>
      </c>
    </row>
    <row r="65" spans="3:14" x14ac:dyDescent="0.25">
      <c r="C65" s="24">
        <v>30</v>
      </c>
      <c r="D65" s="30"/>
      <c r="E65" s="31"/>
      <c r="F65" s="31"/>
      <c r="G65" s="31"/>
      <c r="H65" s="27" t="str">
        <f t="shared" si="0"/>
        <v/>
      </c>
      <c r="I65" t="str">
        <f t="shared" si="3"/>
        <v/>
      </c>
      <c r="J65" s="28" t="str">
        <f t="shared" si="1"/>
        <v/>
      </c>
      <c r="K65" s="27" t="str">
        <f t="shared" si="2"/>
        <v/>
      </c>
      <c r="L65" s="27" t="str">
        <f t="shared" si="4"/>
        <v/>
      </c>
      <c r="M65" s="29" t="str">
        <f t="shared" si="5"/>
        <v/>
      </c>
      <c r="N65" s="34" t="str">
        <f t="shared" ref="N65" si="6">IF(E66="","",IF(L66="Yes",IF(M66="Tier 1",$Q$34*K66,$Q$35*K66),"Not Eligible"))</f>
        <v/>
      </c>
    </row>
    <row r="66" spans="3:14" x14ac:dyDescent="0.25">
      <c r="J66" t="str">
        <f t="shared" ref="J66" si="7">IF(E66="","",F66*G66)</f>
        <v/>
      </c>
      <c r="K66" s="35" t="str">
        <f t="shared" ref="K66" si="8">IF(J66="","",J66/144)</f>
        <v/>
      </c>
      <c r="L66" t="str">
        <f t="shared" ref="L66" si="9">IF(E66="","",IF(E66&lt;0.31,"Yes","No"))</f>
        <v/>
      </c>
      <c r="M66" t="str">
        <f t="shared" ref="M66:M75" si="10">IF(E66="","",IF(E66&lt;0.23,"Tier 2","Tier 1"))</f>
        <v/>
      </c>
      <c r="N66" s="34" t="str">
        <f t="shared" ref="N66:N74" si="11">IF(E67="","",IF(L67="Yes",IF(M67="Tier 1",$R$35*K67,$R$36*K67),"Not Eligible"))</f>
        <v/>
      </c>
    </row>
    <row r="67" spans="3:14" x14ac:dyDescent="0.25">
      <c r="C67" s="36" t="s">
        <v>34</v>
      </c>
      <c r="L67" t="str">
        <f t="shared" ref="L67:L75" si="12">IF(G67="","",I67*J67)</f>
        <v/>
      </c>
      <c r="M67" t="str">
        <f t="shared" si="10"/>
        <v/>
      </c>
      <c r="N67" s="34" t="str">
        <f t="shared" si="11"/>
        <v/>
      </c>
    </row>
    <row r="68" spans="3:14" ht="18" x14ac:dyDescent="0.25">
      <c r="C68" s="37" t="s">
        <v>35</v>
      </c>
      <c r="L68" t="str">
        <f t="shared" si="12"/>
        <v/>
      </c>
      <c r="M68" t="str">
        <f t="shared" si="10"/>
        <v/>
      </c>
      <c r="N68" s="34" t="str">
        <f t="shared" si="11"/>
        <v/>
      </c>
    </row>
    <row r="69" spans="3:14" x14ac:dyDescent="0.25">
      <c r="C69" s="37" t="s">
        <v>36</v>
      </c>
      <c r="L69" t="str">
        <f t="shared" si="12"/>
        <v/>
      </c>
      <c r="M69" t="str">
        <f t="shared" si="10"/>
        <v/>
      </c>
      <c r="N69" s="34"/>
    </row>
    <row r="70" spans="3:14" x14ac:dyDescent="0.25">
      <c r="C70" s="37"/>
      <c r="D70" s="37" t="s">
        <v>37</v>
      </c>
      <c r="N70" s="34"/>
    </row>
    <row r="71" spans="3:14" x14ac:dyDescent="0.25">
      <c r="C71" s="37"/>
      <c r="D71" s="37" t="s">
        <v>38</v>
      </c>
      <c r="N71" s="34" t="str">
        <f t="shared" si="11"/>
        <v/>
      </c>
    </row>
    <row r="72" spans="3:14" x14ac:dyDescent="0.25">
      <c r="C72" s="37" t="s">
        <v>39</v>
      </c>
      <c r="L72" t="str">
        <f t="shared" si="12"/>
        <v/>
      </c>
      <c r="M72" t="str">
        <f t="shared" si="10"/>
        <v/>
      </c>
      <c r="N72" s="34" t="str">
        <f t="shared" si="11"/>
        <v/>
      </c>
    </row>
    <row r="73" spans="3:14" x14ac:dyDescent="0.25">
      <c r="C73" s="37" t="s">
        <v>40</v>
      </c>
      <c r="L73" t="str">
        <f t="shared" si="12"/>
        <v/>
      </c>
      <c r="M73" t="str">
        <f t="shared" si="10"/>
        <v/>
      </c>
      <c r="N73" s="34" t="str">
        <f t="shared" si="11"/>
        <v/>
      </c>
    </row>
    <row r="74" spans="3:14" x14ac:dyDescent="0.25">
      <c r="C74" s="37" t="s">
        <v>41</v>
      </c>
      <c r="L74" t="str">
        <f t="shared" si="12"/>
        <v/>
      </c>
      <c r="M74" t="str">
        <f t="shared" si="10"/>
        <v/>
      </c>
      <c r="N74" s="34" t="str">
        <f t="shared" si="11"/>
        <v/>
      </c>
    </row>
    <row r="75" spans="3:14" x14ac:dyDescent="0.25">
      <c r="C75" s="37" t="s">
        <v>42</v>
      </c>
      <c r="L75" t="str">
        <f t="shared" si="12"/>
        <v/>
      </c>
      <c r="M75" t="str">
        <f t="shared" si="10"/>
        <v/>
      </c>
    </row>
    <row r="76" spans="3:14" ht="18" x14ac:dyDescent="0.25">
      <c r="C76" s="37" t="s">
        <v>43</v>
      </c>
    </row>
  </sheetData>
  <sheetProtection algorithmName="SHA-512" hashValue="qh1/o8+ywytoOzT8gBNhs9wk81uOGmc+lEO7+OB98zluH5jlWTzxTyDoF0aLUzjHfwdUVYe5xsypgetHtZeQwA==" saltValue="R1JFrX/QpmQDTEXyqI/K1w==" spinCount="100000" sheet="1" selectLockedCells="1"/>
  <mergeCells count="8">
    <mergeCell ref="C32:D32"/>
    <mergeCell ref="E32:F32"/>
    <mergeCell ref="B2:M3"/>
    <mergeCell ref="C28:F28"/>
    <mergeCell ref="C29:D29"/>
    <mergeCell ref="E29:F29"/>
    <mergeCell ref="E30:F30"/>
    <mergeCell ref="E31:F31"/>
  </mergeCells>
  <conditionalFormatting sqref="K36:K65 L66">
    <cfRule type="containsText" dxfId="1" priority="1" operator="containsText" text="No">
      <formula>NOT(ISERROR(SEARCH("No",K36)))</formula>
    </cfRule>
    <cfRule type="containsText" dxfId="0" priority="2" operator="containsText" text="Yes">
      <formula>NOT(ISERROR(SEARCH("Yes",K36)))</formula>
    </cfRule>
  </conditionalFormatting>
  <dataValidations count="2">
    <dataValidation type="list" allowBlank="1" showInputMessage="1" showErrorMessage="1" prompt="Must select your qualifying heating or cooling source to calculate correct rebate" sqref="E32:F32" xr:uid="{CDA9213A-34C0-438A-BDFC-89E1D3C5247C}">
      <formula1>"Electric cooling, Electric heating"</formula1>
    </dataValidation>
    <dataValidation operator="greaterThan" allowBlank="1" showInputMessage="1" prompt="Enter the date that your project was 100% complete" sqref="E31:F31" xr:uid="{7503F4A7-4460-4639-863A-D992872E1000}"/>
  </dataValidations>
  <hyperlinks>
    <hyperlink ref="J26" r:id="rId1" xr:uid="{4A5C8B66-96BA-48A6-A15E-2293D7C70C50}"/>
  </hyperlinks>
  <pageMargins left="0.7" right="0.7" top="0.75" bottom="0.75" header="0.3" footer="0.3"/>
  <pageSetup scale="54" orientation="landscape" horizontalDpi="1200" verticalDpi="1200" r:id="rId2"/>
  <colBreaks count="1" manualBreakCount="1">
    <brk id="14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6B781510038428F9A5D2C8316FF61" ma:contentTypeVersion="16" ma:contentTypeDescription="Create a new document." ma:contentTypeScope="" ma:versionID="0cb603427a2938331464a03f9e072d32">
  <xsd:schema xmlns:xsd="http://www.w3.org/2001/XMLSchema" xmlns:xs="http://www.w3.org/2001/XMLSchema" xmlns:p="http://schemas.microsoft.com/office/2006/metadata/properties" xmlns:ns2="cb2cc26c-843d-49ab-9189-2c4c1038773a" xmlns:ns3="14f15dc4-0c29-4185-b651-fdb6c8ea9aad" targetNamespace="http://schemas.microsoft.com/office/2006/metadata/properties" ma:root="true" ma:fieldsID="bf829719274c4232d690e307da345701" ns2:_="" ns3:_="">
    <xsd:import namespace="cb2cc26c-843d-49ab-9189-2c4c1038773a"/>
    <xsd:import namespace="14f15dc4-0c29-4185-b651-fdb6c8ea9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Order0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cc26c-843d-49ab-9189-2c4c10387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b3d863c-210b-42fa-b5ce-68c0959d8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rder0" ma:index="22" nillable="true" ma:displayName="Order" ma:format="Dropdown" ma:internalName="Order0" ma:percentage="FALSE">
      <xsd:simpleType>
        <xsd:restriction base="dms:Number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5dc4-0c29-4185-b651-fdb6c8ea9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4d7228-5172-497d-bf8c-699588ea42c7}" ma:internalName="TaxCatchAll" ma:showField="CatchAllData" ma:web="14f15dc4-0c29-4185-b651-fdb6c8ea9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cb2cc26c-843d-49ab-9189-2c4c1038773a" xsi:nil="true"/>
    <lcf76f155ced4ddcb4097134ff3c332f xmlns="cb2cc26c-843d-49ab-9189-2c4c1038773a">
      <Terms xmlns="http://schemas.microsoft.com/office/infopath/2007/PartnerControls"/>
    </lcf76f155ced4ddcb4097134ff3c332f>
    <TaxCatchAll xmlns="14f15dc4-0c29-4185-b651-fdb6c8ea9a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A92BC-9F7B-4217-8D7A-CDF0C7D20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cc26c-843d-49ab-9189-2c4c1038773a"/>
    <ds:schemaRef ds:uri="14f15dc4-0c29-4185-b651-fdb6c8ea9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A6CB1-0FBC-454D-ADA5-D22A9253E552}">
  <ds:schemaRefs>
    <ds:schemaRef ds:uri="http://schemas.microsoft.com/office/2006/metadata/properties"/>
    <ds:schemaRef ds:uri="http://schemas.microsoft.com/office/infopath/2007/PartnerControls"/>
    <ds:schemaRef ds:uri="cb2cc26c-843d-49ab-9189-2c4c1038773a"/>
    <ds:schemaRef ds:uri="14f15dc4-0c29-4185-b651-fdb6c8ea9aad"/>
  </ds:schemaRefs>
</ds:datastoreItem>
</file>

<file path=customXml/itemProps3.xml><?xml version="1.0" encoding="utf-8"?>
<ds:datastoreItem xmlns:ds="http://schemas.openxmlformats.org/officeDocument/2006/customXml" ds:itemID="{66DFE426-F596-4E8B-9BB6-703C8C4C40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Idaho</vt:lpstr>
      <vt:lpstr>Idaho!Print_Area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Jenks</dc:creator>
  <cp:lastModifiedBy>Sarah Jenks</cp:lastModifiedBy>
  <dcterms:created xsi:type="dcterms:W3CDTF">2023-04-25T16:28:36Z</dcterms:created>
  <dcterms:modified xsi:type="dcterms:W3CDTF">2024-02-01T20:35:20Z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0x0101002EE6B781510038428F9A5D2C8316FF61</vt:lpwstr>
  </property>
  <property fmtid="{D5CDD505-2E9C-101B-9397-08002B2CF9AE}" pid="3" name="MediaServiceImageTags">
    <vt:lpwstr/>
  </property>
</Properties>
</file>